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1160" windowHeight="9330" activeTab="3"/>
  </bookViews>
  <sheets>
    <sheet name="FY2005" sheetId="1" r:id="rId1"/>
    <sheet name="Inflation" sheetId="2" r:id="rId2"/>
    <sheet name="FY2006" sheetId="3" r:id="rId3"/>
    <sheet name="FY2007" sheetId="4" r:id="rId4"/>
    <sheet name="FY2005-FY2007" sheetId="5" r:id="rId5"/>
  </sheets>
  <definedNames>
    <definedName name="_xlnm.Print_Area" localSheetId="0">'FY2005'!$A$1:$M$62</definedName>
    <definedName name="_xlnm.Print_Area" localSheetId="4">'FY2005-FY2007'!$A$1:$M$62</definedName>
    <definedName name="_xlnm.Print_Area" localSheetId="2">'FY2006'!$A$1:$M$62</definedName>
  </definedNames>
  <calcPr fullCalcOnLoad="1"/>
</workbook>
</file>

<file path=xl/sharedStrings.xml><?xml version="1.0" encoding="utf-8"?>
<sst xmlns="http://schemas.openxmlformats.org/spreadsheetml/2006/main" count="354" uniqueCount="94">
  <si>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</si>
  <si>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</si>
  <si>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</si>
  <si>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</si>
  <si>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</si>
  <si>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</si>
  <si>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</si>
  <si>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</si>
  <si>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</si>
  <si>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</si>
  <si>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</si>
  <si>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</si>
  <si>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</si>
  <si>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</si>
  <si>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</si>
  <si>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</si>
  <si>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</si>
  <si>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</si>
  <si>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</si>
  <si>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</si>
  <si>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</si>
  <si>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</si>
  <si>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</si>
  <si>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</si>
  <si>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</si>
  <si>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</si>
  <si>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</si>
  <si>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</si>
  <si>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</si>
  <si>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</si>
  <si>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</si>
  <si>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</si>
  <si>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</si>
  <si>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</si>
  <si>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</si>
  <si>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</si>
  <si>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</si>
  <si>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</si>
  <si>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</si>
  <si>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</si>
  <si>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</si>
  <si>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</si>
  <si>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</si>
  <si>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</si>
  <si>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</si>
  <si>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</si>
  <si>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</si>
  <si>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</si>
  <si>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</si>
  <si>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</si>
  <si>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</si>
  <si>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</si>
  <si>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</si>
  <si>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</si>
  <si>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</si>
  <si>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</si>
  <si>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</si>
  <si>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</si>
  <si>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</si>
  <si>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</si>
  <si>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</si>
  <si>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</si>
  <si>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</si>
  <si>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</si>
  <si>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</si>
  <si>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</si>
  <si>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</si>
  <si>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</si>
  <si>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</si>
  <si>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</si>
  <si>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</si>
  <si>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</si>
  <si>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</si>
  <si>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</si>
  <si>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</si>
  <si>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</si>
  <si>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</si>
  <si>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</si>
  <si>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</si>
  <si>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</si>
  <si>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</si>
  <si>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</si>
  <si>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</si>
  <si>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</si>
  <si>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</si>
  <si>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</si>
  <si>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</si>
  <si>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</si>
  <si>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</si>
  <si>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A. Hanushevsky</t>
  </si>
  <si>
    <t>FY2006</t>
  </si>
  <si>
    <t>A. Hanuschevsky</t>
  </si>
  <si>
    <t>FY2007</t>
  </si>
  <si>
    <t>FY2005-FY2007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</si>
</sst>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B8">
      <pane xSplit="7575" topLeftCell="K2" activePane="topRight" state="split"/>
      <selection pane="topLeft" activeCell="J25" sqref="J25"/>
      <selection pane="topRight" activeCell="K40" sqref="K4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82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H14*12084*1.03</f>
        <v>12446.52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H15*10700*1.03</f>
        <v>33063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3</v>
      </c>
      <c r="D20" s="31" t="s">
        <v>26</v>
      </c>
      <c r="E20" s="31"/>
      <c r="F20" s="31"/>
      <c r="G20" s="31"/>
      <c r="H20" s="146">
        <f>SUM(H14:H19)</f>
        <v>4</v>
      </c>
      <c r="I20" s="146">
        <f>SUM(I14:I19)</f>
        <v>0</v>
      </c>
      <c r="J20" s="146">
        <f>SUM(J14:J19)</f>
        <v>0</v>
      </c>
      <c r="K20" s="137">
        <f>SUM(K14:K19)</f>
        <v>45509.520000000004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/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9</v>
      </c>
      <c r="J24" s="134">
        <v>3</v>
      </c>
      <c r="K24" s="135">
        <f>(2200*I24+J24*4400)*1.03</f>
        <v>33990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79499.52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14387.4108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93886.9308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3*1500</f>
        <v>4500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>
        <v>7000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11500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1.03*(1400*I24+1000*J24)</f>
        <v>16068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16068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121454.9308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38993.164396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160448.095196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160448.095196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:C1"/>
    </sheetView>
  </sheetViews>
  <sheetFormatPr defaultColWidth="9.00390625" defaultRowHeight="12.75"/>
  <sheetData>
    <row r="1" spans="1:3" ht="12.75">
      <c r="A1" s="158" t="s">
        <v>87</v>
      </c>
      <c r="B1" s="158"/>
      <c r="C1" s="158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16">
      <pane xSplit="10725" topLeftCell="I1" activePane="topLeft" state="split"/>
      <selection pane="topLeft" activeCell="K39" sqref="K39"/>
      <selection pane="topRight" activeCell="M32" sqref="M3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90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H14*12084*(1+Inflation!C1)*1.03</f>
        <v>12819.9156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H15*10700*(1+Inflation!C1)*1.03</f>
        <v>34054.89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46874.8056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(1+Inflation!C1)*(I24*2200+J24*4400)*1.03</f>
        <v>35009.700000000004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81884.5056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14819.033124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96703.538724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</f>
        <v>4635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</f>
        <v>7210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11845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1.03*(1+Inflation!C1)*(I24*1400+J24*1000)</f>
        <v>16550.04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16550.04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125098.57872399999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40162.95932788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165261.53805188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165261.53805188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92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1.03*H14*12084*(1+Inflation!C1)^2</f>
        <v>13204.513068</v>
      </c>
      <c r="L14" s="44"/>
      <c r="M14" s="26"/>
    </row>
    <row r="15" spans="1:13" ht="10.5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1.03*H15*10700*(1+Inflation!C1)^2</f>
        <v>35076.5367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4</v>
      </c>
      <c r="I20" s="146">
        <f>SUM(I14:I19)</f>
        <v>0</v>
      </c>
      <c r="J20" s="146">
        <f>SUM(J14:J19)</f>
        <v>0</v>
      </c>
      <c r="K20" s="137">
        <f>SUM(K14:K19)</f>
        <v>48281.049768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ht="10.5" customHeight="1">
      <c r="A24" s="5" t="s">
        <v>33</v>
      </c>
      <c r="B24" s="114">
        <v>2</v>
      </c>
      <c r="C24" s="8" t="s">
        <v>34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1.03*(1+Inflation!C1)^2*(I24*2200+J24*4400)</f>
        <v>36059.991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84341.040768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15263.604117719999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99604.64488572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'FY2005'!K38*(1+Inflation!C1)^2</f>
        <v>4774.05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'FY2005'!K39*(1+Inflation!C1)^2</f>
        <v>7426.299999999999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12200.349999999999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1.03*(1+Inflation!C1)^2*(I24*1400+J24*1000)</f>
        <v>17046.5412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17046.5412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128851.53608572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41367.848107716396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170219.3841934364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170219.3841934364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36">
      <selection activeCell="K14" sqref="K1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36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f>'FY2005'!H14+'FY2006'!H14+'FY2007'!H14</f>
        <v>3</v>
      </c>
      <c r="I14" s="146">
        <f>'FY2005'!I14+'FY2006'!I14+'FY2007'!I14</f>
        <v>0</v>
      </c>
      <c r="J14" s="146">
        <f>'FY2005'!J14+'FY2006'!J14+'FY2007'!J14</f>
        <v>0</v>
      </c>
      <c r="K14" s="135">
        <f>'FY2005'!K14+'FY2006'!K14+'FY2007'!K14</f>
        <v>38470.948668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89</v>
      </c>
      <c r="E15" s="113"/>
      <c r="F15" s="113"/>
      <c r="G15" s="113"/>
      <c r="H15" s="146">
        <f>'FY2005'!H15+'FY2006'!H15+'FY2007'!H15</f>
        <v>9</v>
      </c>
      <c r="I15" s="146">
        <f>'FY2005'!I15+'FY2006'!I15+'FY2007'!I15</f>
        <v>0</v>
      </c>
      <c r="J15" s="146">
        <f>'FY2005'!J15+'FY2006'!J15+'FY2007'!J15</f>
        <v>0</v>
      </c>
      <c r="K15" s="135">
        <f>'FY2005'!K15+'FY2006'!K15+'FY2007'!K15</f>
        <v>102194.4267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'FY2005'!H16+'FY2006'!H16+'FY2007'!H16</f>
        <v>0</v>
      </c>
      <c r="I16" s="146">
        <f>'FY2005'!I16+'FY2006'!I16+'FY2007'!I16</f>
        <v>0</v>
      </c>
      <c r="J16" s="146">
        <f>'FY2005'!J16+'FY2006'!J16+'FY2007'!J16</f>
        <v>0</v>
      </c>
      <c r="K16" s="135">
        <f>'FY2005'!K16+'FY2006'!K16+'FY2007'!K16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'FY2005'!H17+'FY2006'!H17+'FY2007'!H17</f>
        <v>0</v>
      </c>
      <c r="I17" s="146">
        <f>'FY2005'!I17+'FY2006'!I17+'FY2007'!I17</f>
        <v>0</v>
      </c>
      <c r="J17" s="146">
        <f>'FY2005'!J17+'FY2006'!J17+'FY2007'!J17</f>
        <v>0</v>
      </c>
      <c r="K17" s="135">
        <f>'FY2005'!K17+'FY2006'!K17+'FY2007'!K17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'FY2005'!H18+'FY2006'!H18+'FY2007'!H18</f>
        <v>0</v>
      </c>
      <c r="I18" s="146">
        <f>'FY2005'!I18+'FY2006'!I18+'FY2007'!I18</f>
        <v>0</v>
      </c>
      <c r="J18" s="146">
        <f>'FY2005'!J18+'FY2006'!J18+'FY2007'!J18</f>
        <v>0</v>
      </c>
      <c r="K18" s="135">
        <f>'FY2005'!K18+'FY2006'!K18+'FY2007'!K18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12</v>
      </c>
      <c r="I20" s="146">
        <f>SUM(I14:I19)</f>
        <v>0</v>
      </c>
      <c r="J20" s="146">
        <f>SUM(J14:J19)</f>
        <v>0</v>
      </c>
      <c r="K20" s="137">
        <f>SUM(K14:K19)</f>
        <v>140665.375368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'FY2005'!I24+'FY2006'!I24+'FY2007'!I24</f>
        <v>27</v>
      </c>
      <c r="J24" s="157">
        <f>'FY2005'!J24+'FY2006'!J24+'FY2007'!J24</f>
        <v>9</v>
      </c>
      <c r="K24" s="90">
        <f>'FY2005'!K24+'FY2006'!K24+'FY2007'!K24</f>
        <v>105059.69100000002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'FY2005'!K28+'FY2006'!K28</f>
        <v>161384.0256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'FY2005'!K29+'FY2006'!K29+'FY2007'!K29</f>
        <v>44470.04804172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'FY2005'!K30+'FY2006'!K30</f>
        <v>190590.46952400001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'FY2005'!K38+'FY2006'!K38+'FY2007'!K38</f>
        <v>13909.05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'FY2005'!K39+'FY2006'!K39+'FY2007'!K39</f>
        <v>21636.3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35545.35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'FY2006'!K49+'FY2005'!K49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90">
        <f>'FY2005'!K54+'FY2006'!K54+'FY2007'!K54</f>
        <v>49664.5812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'FY2005'!K55+'FY2006'!K55+'FY2007'!K55</f>
        <v>49664.5812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'FY2005'!K56+'FY2006'!K56+'FY2007'!K56</f>
        <v>375405.04560972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88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90">
        <f>'FY2005'!K59+'FY2006'!K59+'FY2007'!K59</f>
        <v>120523.9718315964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'FY2005'!K60+'FY2006'!K60+'FY2007'!K60</f>
        <v>495929.0174413164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'FY2005'!K62+'FY2006'!K62+'FY2007'!K62</f>
        <v>495929.0174413164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2004-05-05T01:33:31Z</cp:lastPrinted>
  <dcterms:created xsi:type="dcterms:W3CDTF">2004-01-21T20:03:26Z</dcterms:created>
  <dcterms:modified xsi:type="dcterms:W3CDTF">2004-05-05T01:42:01Z</dcterms:modified>
  <cp:category/>
  <cp:version/>
  <cp:contentType/>
  <cp:contentStatus/>
</cp:coreProperties>
</file>